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025" windowHeight="10725"/>
  </bookViews>
  <sheets>
    <sheet name="Master Copy" sheetId="4" r:id="rId1"/>
  </sheets>
  <definedNames>
    <definedName name="Received" localSheetId="0">'Master Copy'!$B$1:$B$2</definedName>
    <definedName name="Received">#REF!</definedName>
    <definedName name="Yes" localSheetId="0">'Master Copy'!$C$1:$C$2</definedName>
    <definedName name="Yes">#REF!</definedName>
    <definedName name="YesNo" localSheetId="0">#REF!</definedName>
    <definedName name="YesNo">#REF!</definedName>
    <definedName name="YesNoNaOptions" localSheetId="0">#REF!</definedName>
    <definedName name="YesNoNaOptions">#REF!</definedName>
    <definedName name="YesNoOptions" localSheetId="0">#REF!</definedName>
    <definedName name="YesNoOptions">#REF!</definedName>
    <definedName name="YN" localSheetId="0">'Master Copy'!$C$1:$C$3</definedName>
    <definedName name="YN">#REF!</definedName>
  </definedNames>
  <calcPr calcId="145621"/>
</workbook>
</file>

<file path=xl/calcChain.xml><?xml version="1.0" encoding="utf-8"?>
<calcChain xmlns="http://schemas.openxmlformats.org/spreadsheetml/2006/main">
  <c r="E16" i="4" l="1"/>
  <c r="E18" i="4" l="1"/>
  <c r="E40" i="4" l="1"/>
  <c r="E39" i="4"/>
  <c r="E38" i="4"/>
  <c r="E37" i="4"/>
  <c r="E36" i="4"/>
  <c r="E34" i="4"/>
  <c r="E33" i="4"/>
  <c r="E32" i="4"/>
  <c r="E30" i="4"/>
  <c r="E29" i="4"/>
  <c r="E27" i="4"/>
  <c r="E26" i="4"/>
  <c r="E23" i="4"/>
  <c r="E22" i="4"/>
  <c r="E43" i="4" l="1"/>
</calcChain>
</file>

<file path=xl/comments1.xml><?xml version="1.0" encoding="utf-8"?>
<comments xmlns="http://schemas.openxmlformats.org/spreadsheetml/2006/main">
  <authors>
    <author>Sarah G</author>
  </authors>
  <commentList>
    <comment ref="D34" authorId="0">
      <text>
        <r>
          <rPr>
            <b/>
            <sz val="9"/>
            <color indexed="81"/>
            <rFont val="Tahoma"/>
            <family val="2"/>
          </rPr>
          <t>Sarah G:</t>
        </r>
        <r>
          <rPr>
            <sz val="9"/>
            <color indexed="81"/>
            <rFont val="Tahoma"/>
            <family val="2"/>
          </rPr>
          <t xml:space="preserve">
Fee Schedule says 160 + 3.25 per 1,000 project value.  Per value fee already charged in building permit, so not necessary when elevator is included in new construction</t>
        </r>
      </text>
    </comment>
  </commentList>
</comments>
</file>

<file path=xl/sharedStrings.xml><?xml version="1.0" encoding="utf-8"?>
<sst xmlns="http://schemas.openxmlformats.org/spreadsheetml/2006/main" count="57" uniqueCount="47">
  <si>
    <t>Address:</t>
  </si>
  <si>
    <t>CC Health Dept Approval</t>
  </si>
  <si>
    <t>Stormwater Plan</t>
  </si>
  <si>
    <t>Required Drawings</t>
  </si>
  <si>
    <t>Pool</t>
  </si>
  <si>
    <t>Demolition</t>
  </si>
  <si>
    <t>CAMA</t>
  </si>
  <si>
    <t>Gas</t>
  </si>
  <si>
    <t>Fence</t>
  </si>
  <si>
    <t>Paving</t>
  </si>
  <si>
    <t>Optional</t>
  </si>
  <si>
    <t>Elevator</t>
  </si>
  <si>
    <t>Yes</t>
  </si>
  <si>
    <t>No</t>
  </si>
  <si>
    <t>N/A</t>
  </si>
  <si>
    <t>Owner:</t>
  </si>
  <si>
    <t>Builder:</t>
  </si>
  <si>
    <t>Project Value:</t>
  </si>
  <si>
    <t>Homeowner's Recovery Fund Fee</t>
  </si>
  <si>
    <t>Zoning Compliance</t>
  </si>
  <si>
    <t>Floodplain Development</t>
  </si>
  <si>
    <t>Land Disturbance</t>
  </si>
  <si>
    <t>Building Permit</t>
  </si>
  <si>
    <t>$80 + $3.25 per $1,000 project value</t>
  </si>
  <si>
    <t>Required</t>
  </si>
  <si>
    <t>Electrical</t>
  </si>
  <si>
    <t>Swimming Pool</t>
  </si>
  <si>
    <t>Plumbing</t>
  </si>
  <si>
    <t>Mechanical</t>
  </si>
  <si>
    <t>Insulation</t>
  </si>
  <si>
    <t>Electrical-Conditional Power (90 Day)</t>
  </si>
  <si>
    <t>Electrical - Temporary Pole</t>
  </si>
  <si>
    <t>$80 + $0.15 per heated sq ft</t>
  </si>
  <si>
    <t>Heated Sq. Ft.:</t>
  </si>
  <si>
    <t>*must provide signed conditional permit prior to inspection</t>
  </si>
  <si>
    <t>*Includes Building &amp; Electrical</t>
  </si>
  <si>
    <t>*Includes Building, Electrical, and Plumbing, NOT fence</t>
  </si>
  <si>
    <t>Rec'd</t>
  </si>
  <si>
    <t>*Fee for construction/alteration to all SF dwellings with project value $30,000 and above.  Mobile homes excluded.</t>
  </si>
  <si>
    <t>T-Pole</t>
  </si>
  <si>
    <r>
      <rPr>
        <b/>
        <sz val="11"/>
        <color theme="1"/>
        <rFont val="Cambria"/>
        <family val="1"/>
        <scheme val="major"/>
      </rPr>
      <t>CAMA</t>
    </r>
    <r>
      <rPr>
        <sz val="11"/>
        <color theme="1"/>
        <rFont val="Calibri"/>
        <family val="2"/>
        <scheme val="minor"/>
      </rPr>
      <t/>
    </r>
  </si>
  <si>
    <t>Notes:</t>
  </si>
  <si>
    <t>Total Fees</t>
  </si>
  <si>
    <t>$1.55 per sq feet impervious surface</t>
  </si>
  <si>
    <t>Impervious Sq Ft.:</t>
  </si>
  <si>
    <t>*Fee for any construction permits with project value $30,000 and above which increases the impervious space by over 100 square feet.</t>
  </si>
  <si>
    <t>Stormwater Impact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</si>
</sst>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5" fillId="0" borderId="4" xfId="0" applyFont="1" applyBorder="1" applyAlignment="1">
      <alignment horizontal="center" vertical="top"/>
    </xf>
    <xf numFmtId="0" fontId="5" fillId="0" borderId="0" xfId="0" applyFont="1"/>
    <xf numFmtId="0" fontId="4" fillId="0" borderId="0" xfId="0" applyFont="1"/>
    <xf numFmtId="0" fontId="5" fillId="0" borderId="6" xfId="0" applyFont="1" applyBorder="1" applyAlignment="1">
      <alignment horizontal="center" vertical="top"/>
    </xf>
    <xf numFmtId="0" fontId="4" fillId="0" borderId="3" xfId="0" applyFont="1" applyBorder="1"/>
    <xf numFmtId="0" fontId="4" fillId="0" borderId="1" xfId="0" applyFont="1" applyBorder="1"/>
    <xf numFmtId="0" fontId="4" fillId="0" borderId="0" xfId="0" applyFont="1" applyBorder="1"/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1" xfId="0" applyFont="1" applyFill="1" applyBorder="1"/>
    <xf numFmtId="0" fontId="5" fillId="0" borderId="4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6" fontId="5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5" fillId="0" borderId="10" xfId="0" applyFont="1" applyBorder="1"/>
    <xf numFmtId="0" fontId="4" fillId="0" borderId="12" xfId="0" applyFont="1" applyBorder="1"/>
    <xf numFmtId="0" fontId="5" fillId="0" borderId="11" xfId="0" applyFont="1" applyBorder="1" applyAlignment="1">
      <alignment horizontal="right"/>
    </xf>
    <xf numFmtId="0" fontId="5" fillId="0" borderId="14" xfId="0" applyFont="1" applyBorder="1"/>
    <xf numFmtId="0" fontId="5" fillId="0" borderId="13" xfId="0" applyFont="1" applyBorder="1" applyAlignment="1">
      <alignment horizontal="right"/>
    </xf>
    <xf numFmtId="6" fontId="5" fillId="0" borderId="5" xfId="0" applyNumberFormat="1" applyFont="1" applyBorder="1" applyAlignment="1">
      <alignment horizontal="right"/>
    </xf>
    <xf numFmtId="0" fontId="5" fillId="0" borderId="6" xfId="0" applyFont="1" applyBorder="1"/>
    <xf numFmtId="0" fontId="4" fillId="0" borderId="9" xfId="0" applyFont="1" applyBorder="1"/>
    <xf numFmtId="6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6" fontId="5" fillId="0" borderId="11" xfId="0" applyNumberFormat="1" applyFont="1" applyBorder="1"/>
    <xf numFmtId="6" fontId="5" fillId="0" borderId="11" xfId="0" applyNumberFormat="1" applyFont="1" applyBorder="1" applyAlignment="1">
      <alignment horizontal="right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6" fontId="5" fillId="0" borderId="5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6" fontId="5" fillId="0" borderId="5" xfId="0" applyNumberFormat="1" applyFont="1" applyFill="1" applyBorder="1" applyAlignment="1">
      <alignment vertical="top" wrapText="1"/>
    </xf>
    <xf numFmtId="6" fontId="5" fillId="0" borderId="5" xfId="0" applyNumberFormat="1" applyFont="1" applyBorder="1" applyAlignment="1">
      <alignment wrapText="1"/>
    </xf>
    <xf numFmtId="6" fontId="5" fillId="0" borderId="11" xfId="0" applyNumberFormat="1" applyFont="1" applyBorder="1" applyAlignment="1">
      <alignment horizontal="center" vertical="center" wrapText="1"/>
    </xf>
    <xf numFmtId="6" fontId="5" fillId="0" borderId="11" xfId="0" applyNumberFormat="1" applyFont="1" applyBorder="1" applyAlignment="1">
      <alignment vertical="center" wrapText="1"/>
    </xf>
    <xf numFmtId="6" fontId="5" fillId="0" borderId="7" xfId="0" applyNumberFormat="1" applyFont="1" applyBorder="1" applyAlignment="1">
      <alignment horizontal="right" vertical="center" wrapText="1"/>
    </xf>
    <xf numFmtId="6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6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2" borderId="1" xfId="0" applyFont="1" applyFill="1" applyBorder="1" applyProtection="1">
      <protection locked="0"/>
    </xf>
    <xf numFmtId="164" fontId="4" fillId="2" borderId="11" xfId="2" applyNumberFormat="1" applyFont="1" applyFill="1" applyBorder="1" applyAlignment="1" applyProtection="1">
      <alignment horizontal="center"/>
      <protection locked="0"/>
    </xf>
    <xf numFmtId="3" fontId="4" fillId="2" borderId="11" xfId="1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44" fontId="4" fillId="0" borderId="10" xfId="2" applyFont="1" applyBorder="1" applyAlignment="1">
      <alignment horizontal="center"/>
    </xf>
    <xf numFmtId="44" fontId="4" fillId="0" borderId="11" xfId="2" applyFont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0" borderId="5" xfId="2" applyFont="1" applyBorder="1" applyAlignment="1">
      <alignment horizontal="center"/>
    </xf>
    <xf numFmtId="44" fontId="4" fillId="0" borderId="6" xfId="2" applyFont="1" applyBorder="1" applyAlignment="1">
      <alignment horizontal="center"/>
    </xf>
    <xf numFmtId="44" fontId="4" fillId="0" borderId="7" xfId="2" applyFont="1" applyBorder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4" fontId="5" fillId="0" borderId="4" xfId="2" applyFont="1" applyBorder="1" applyAlignment="1">
      <alignment horizontal="center"/>
    </xf>
    <xf numFmtId="44" fontId="5" fillId="0" borderId="5" xfId="2" applyFont="1" applyBorder="1" applyAlignment="1">
      <alignment horizontal="center"/>
    </xf>
    <xf numFmtId="44" fontId="5" fillId="0" borderId="14" xfId="2" applyFont="1" applyBorder="1" applyAlignment="1">
      <alignment horizontal="center"/>
    </xf>
    <xf numFmtId="44" fontId="5" fillId="0" borderId="13" xfId="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44" fontId="4" fillId="0" borderId="14" xfId="2" applyFont="1" applyBorder="1" applyAlignment="1">
      <alignment horizontal="center"/>
    </xf>
    <xf numFmtId="44" fontId="4" fillId="0" borderId="13" xfId="2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41</xdr:row>
      <xdr:rowOff>9525</xdr:rowOff>
    </xdr:from>
    <xdr:to>
      <xdr:col>4</xdr:col>
      <xdr:colOff>0</xdr:colOff>
      <xdr:row>46</xdr:row>
      <xdr:rowOff>161925</xdr:rowOff>
    </xdr:to>
    <xdr:sp macro="" textlink="">
      <xdr:nvSpPr>
        <xdr:cNvPr id="2" name="TextBox 1"/>
        <xdr:cNvSpPr txBox="1"/>
      </xdr:nvSpPr>
      <xdr:spPr>
        <a:xfrm>
          <a:off x="438150" y="7753350"/>
          <a:ext cx="4152900" cy="1133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topLeftCell="A4" zoomScaleNormal="100" workbookViewId="0">
      <selection activeCell="H18" sqref="H18"/>
    </sheetView>
  </sheetViews>
  <sheetFormatPr defaultRowHeight="15" x14ac:dyDescent="0.25"/>
  <cols>
    <col min="1" max="1" width="17.85546875" customWidth="1"/>
    <col min="2" max="2" width="23.28515625" customWidth="1"/>
    <col min="3" max="3" width="22.7109375" customWidth="1"/>
    <col min="4" max="4" width="7" customWidth="1"/>
    <col min="5" max="5" width="12.85546875" customWidth="1"/>
    <col min="6" max="6" width="6.28515625" customWidth="1"/>
    <col min="8" max="8" width="10.140625" bestFit="1" customWidth="1"/>
    <col min="10" max="10" width="12.7109375" bestFit="1" customWidth="1"/>
  </cols>
  <sheetData>
    <row r="1" spans="1:6" ht="15.75" hidden="1" thickBot="1" x14ac:dyDescent="0.3">
      <c r="B1" t="s">
        <v>37</v>
      </c>
      <c r="C1" t="s">
        <v>12</v>
      </c>
    </row>
    <row r="2" spans="1:6" ht="15.75" hidden="1" thickBot="1" x14ac:dyDescent="0.3">
      <c r="B2" t="s">
        <v>14</v>
      </c>
      <c r="C2" t="s">
        <v>13</v>
      </c>
    </row>
    <row r="3" spans="1:6" ht="15.75" hidden="1" thickBot="1" x14ac:dyDescent="0.3">
      <c r="C3" t="s">
        <v>14</v>
      </c>
    </row>
    <row r="4" spans="1:6" x14ac:dyDescent="0.25">
      <c r="A4" s="2" t="s">
        <v>0</v>
      </c>
      <c r="B4" s="74"/>
      <c r="C4" s="3" t="s">
        <v>24</v>
      </c>
      <c r="D4" s="4"/>
      <c r="E4" s="3" t="s">
        <v>10</v>
      </c>
      <c r="F4" s="3"/>
    </row>
    <row r="5" spans="1:6" ht="15.75" thickBot="1" x14ac:dyDescent="0.3">
      <c r="A5" s="5"/>
      <c r="B5" s="75"/>
      <c r="C5" s="6" t="s">
        <v>1</v>
      </c>
      <c r="D5" s="52"/>
      <c r="E5" s="7" t="s">
        <v>6</v>
      </c>
      <c r="F5" s="49"/>
    </row>
    <row r="6" spans="1:6" x14ac:dyDescent="0.25">
      <c r="A6" s="2" t="s">
        <v>15</v>
      </c>
      <c r="B6" s="74"/>
      <c r="C6" s="6" t="s">
        <v>2</v>
      </c>
      <c r="D6" s="52"/>
      <c r="E6" s="7" t="s">
        <v>5</v>
      </c>
      <c r="F6" s="49"/>
    </row>
    <row r="7" spans="1:6" ht="15.75" thickBot="1" x14ac:dyDescent="0.3">
      <c r="A7" s="5"/>
      <c r="B7" s="75"/>
      <c r="C7" s="6" t="s">
        <v>3</v>
      </c>
      <c r="D7" s="49"/>
      <c r="E7" s="7" t="s">
        <v>11</v>
      </c>
      <c r="F7" s="49"/>
    </row>
    <row r="8" spans="1:6" x14ac:dyDescent="0.25">
      <c r="A8" s="2" t="s">
        <v>16</v>
      </c>
      <c r="B8" s="74"/>
      <c r="C8" s="8"/>
      <c r="D8" s="8"/>
      <c r="E8" s="7" t="s">
        <v>8</v>
      </c>
      <c r="F8" s="49"/>
    </row>
    <row r="9" spans="1:6" ht="15.75" thickBot="1" x14ac:dyDescent="0.3">
      <c r="A9" s="5"/>
      <c r="B9" s="75"/>
      <c r="C9" s="8"/>
      <c r="D9" s="8"/>
      <c r="E9" s="76" t="s">
        <v>20</v>
      </c>
      <c r="F9" s="77"/>
    </row>
    <row r="10" spans="1:6" ht="15.75" thickBot="1" x14ac:dyDescent="0.3">
      <c r="A10" s="46" t="s">
        <v>17</v>
      </c>
      <c r="B10" s="50"/>
      <c r="C10" s="4"/>
      <c r="D10" s="4"/>
      <c r="E10" s="76"/>
      <c r="F10" s="77"/>
    </row>
    <row r="11" spans="1:6" ht="15.75" thickBot="1" x14ac:dyDescent="0.3">
      <c r="A11" s="9" t="s">
        <v>33</v>
      </c>
      <c r="B11" s="51"/>
      <c r="C11" s="4"/>
      <c r="D11" s="4"/>
      <c r="E11" s="7" t="s">
        <v>7</v>
      </c>
      <c r="F11" s="49"/>
    </row>
    <row r="12" spans="1:6" ht="15.75" thickBot="1" x14ac:dyDescent="0.3">
      <c r="A12" s="9" t="s">
        <v>44</v>
      </c>
      <c r="B12" s="51"/>
      <c r="C12" s="4"/>
      <c r="D12" s="4"/>
      <c r="E12" s="7" t="s">
        <v>9</v>
      </c>
      <c r="F12" s="49"/>
    </row>
    <row r="13" spans="1:6" x14ac:dyDescent="0.25">
      <c r="A13" s="10"/>
      <c r="B13" s="11"/>
      <c r="C13" s="4"/>
      <c r="D13" s="4"/>
      <c r="E13" s="7" t="s">
        <v>4</v>
      </c>
      <c r="F13" s="49"/>
    </row>
    <row r="14" spans="1:6" x14ac:dyDescent="0.25">
      <c r="A14" s="10"/>
      <c r="B14" s="11"/>
      <c r="C14" s="4"/>
      <c r="D14" s="4"/>
      <c r="E14" s="12" t="s">
        <v>39</v>
      </c>
      <c r="F14" s="49"/>
    </row>
    <row r="15" spans="1:6" ht="15.75" thickBot="1" x14ac:dyDescent="0.3">
      <c r="A15" s="4"/>
      <c r="B15" s="4"/>
      <c r="C15" s="4"/>
      <c r="D15" s="4"/>
      <c r="E15" s="4"/>
      <c r="F15" s="4"/>
    </row>
    <row r="16" spans="1:6" x14ac:dyDescent="0.25">
      <c r="A16" s="78" t="s">
        <v>18</v>
      </c>
      <c r="B16" s="79"/>
      <c r="C16" s="79"/>
      <c r="D16" s="36">
        <v>10</v>
      </c>
      <c r="E16" s="55">
        <f>IF(B10&gt;30000, 10, 0)</f>
        <v>0</v>
      </c>
      <c r="F16" s="56"/>
    </row>
    <row r="17" spans="1:10" ht="25.5" customHeight="1" thickBot="1" x14ac:dyDescent="0.3">
      <c r="A17" s="82" t="s">
        <v>38</v>
      </c>
      <c r="B17" s="83"/>
      <c r="C17" s="83"/>
      <c r="D17" s="84"/>
      <c r="E17" s="80"/>
      <c r="F17" s="81"/>
    </row>
    <row r="18" spans="1:10" x14ac:dyDescent="0.25">
      <c r="A18" s="13" t="s">
        <v>46</v>
      </c>
      <c r="B18" s="14"/>
      <c r="C18" s="14"/>
      <c r="D18" s="15" t="s">
        <v>43</v>
      </c>
      <c r="E18" s="55">
        <f>IF(B10&gt;30000, IF(B12&gt;100, B12*1.55, 0), 0)</f>
        <v>0</v>
      </c>
      <c r="F18" s="56"/>
    </row>
    <row r="19" spans="1:10" ht="25.5" customHeight="1" thickBot="1" x14ac:dyDescent="0.3">
      <c r="A19" s="85" t="s">
        <v>45</v>
      </c>
      <c r="B19" s="86"/>
      <c r="C19" s="86"/>
      <c r="D19" s="43"/>
      <c r="E19" s="80"/>
      <c r="F19" s="81"/>
    </row>
    <row r="20" spans="1:10" ht="15.75" thickBot="1" x14ac:dyDescent="0.3">
      <c r="A20" s="72" t="s">
        <v>19</v>
      </c>
      <c r="B20" s="73"/>
      <c r="C20" s="73"/>
      <c r="D20" s="38">
        <v>25</v>
      </c>
      <c r="E20" s="53">
        <v>25</v>
      </c>
      <c r="F20" s="54"/>
    </row>
    <row r="21" spans="1:10" ht="15.75" thickBot="1" x14ac:dyDescent="0.3">
      <c r="A21" s="16"/>
      <c r="B21" s="16"/>
      <c r="C21" s="16"/>
      <c r="D21" s="17"/>
      <c r="E21" s="18"/>
      <c r="F21" s="18"/>
    </row>
    <row r="22" spans="1:10" ht="15.75" thickBot="1" x14ac:dyDescent="0.3">
      <c r="A22" s="19" t="s">
        <v>22</v>
      </c>
      <c r="B22" s="20"/>
      <c r="C22" s="20"/>
      <c r="D22" s="21" t="s">
        <v>23</v>
      </c>
      <c r="E22" s="53">
        <f>80+(3.25*(ROUNDDOWN(B10,-3)/1000))</f>
        <v>80</v>
      </c>
      <c r="F22" s="54"/>
    </row>
    <row r="23" spans="1:10" ht="15.75" thickBot="1" x14ac:dyDescent="0.3">
      <c r="A23" s="22" t="s">
        <v>25</v>
      </c>
      <c r="B23" s="8"/>
      <c r="C23" s="8"/>
      <c r="D23" s="23" t="s">
        <v>32</v>
      </c>
      <c r="E23" s="57">
        <f>80+(B11*0.15)</f>
        <v>80</v>
      </c>
      <c r="F23" s="58"/>
      <c r="H23" s="1"/>
    </row>
    <row r="24" spans="1:10" x14ac:dyDescent="0.25">
      <c r="A24" s="13" t="s">
        <v>30</v>
      </c>
      <c r="B24" s="14"/>
      <c r="C24" s="14"/>
      <c r="D24" s="37">
        <v>80</v>
      </c>
      <c r="E24" s="55">
        <v>80</v>
      </c>
      <c r="F24" s="56"/>
    </row>
    <row r="25" spans="1:10" ht="15.75" thickBot="1" x14ac:dyDescent="0.3">
      <c r="A25" s="59" t="s">
        <v>34</v>
      </c>
      <c r="B25" s="60"/>
      <c r="C25" s="60"/>
      <c r="D25" s="61"/>
      <c r="E25" s="57"/>
      <c r="F25" s="58"/>
    </row>
    <row r="26" spans="1:10" ht="15.75" thickBot="1" x14ac:dyDescent="0.3">
      <c r="A26" s="25" t="s">
        <v>31</v>
      </c>
      <c r="B26" s="26"/>
      <c r="C26" s="26"/>
      <c r="D26" s="40">
        <v>80</v>
      </c>
      <c r="E26" s="53">
        <f>IF(F14="Yes", 80, 0)</f>
        <v>0</v>
      </c>
      <c r="F26" s="54"/>
    </row>
    <row r="27" spans="1:10" ht="15.75" thickBot="1" x14ac:dyDescent="0.3">
      <c r="A27" s="25" t="s">
        <v>29</v>
      </c>
      <c r="B27" s="26"/>
      <c r="C27" s="26"/>
      <c r="D27" s="28" t="s">
        <v>32</v>
      </c>
      <c r="E27" s="53">
        <f>80+(B11*0.15)</f>
        <v>80</v>
      </c>
      <c r="F27" s="54"/>
    </row>
    <row r="28" spans="1:10" ht="15.75" thickBot="1" x14ac:dyDescent="0.3">
      <c r="A28" s="72" t="s">
        <v>21</v>
      </c>
      <c r="B28" s="73"/>
      <c r="C28" s="73"/>
      <c r="D28" s="39">
        <v>50</v>
      </c>
      <c r="E28" s="53">
        <v>50</v>
      </c>
      <c r="F28" s="54"/>
      <c r="J28" s="1"/>
    </row>
    <row r="29" spans="1:10" ht="15.75" thickBot="1" x14ac:dyDescent="0.3">
      <c r="A29" s="44" t="s">
        <v>28</v>
      </c>
      <c r="B29" s="45"/>
      <c r="C29" s="45"/>
      <c r="D29" s="30" t="s">
        <v>32</v>
      </c>
      <c r="E29" s="53">
        <f>80+(B11*0.15)</f>
        <v>80</v>
      </c>
      <c r="F29" s="54"/>
    </row>
    <row r="30" spans="1:10" ht="15.75" thickBot="1" x14ac:dyDescent="0.3">
      <c r="A30" s="19" t="s">
        <v>27</v>
      </c>
      <c r="B30" s="20"/>
      <c r="C30" s="20"/>
      <c r="D30" s="30" t="s">
        <v>32</v>
      </c>
      <c r="E30" s="53">
        <f>80+(B11*0.15)</f>
        <v>80</v>
      </c>
      <c r="F30" s="54"/>
    </row>
    <row r="31" spans="1:10" ht="15.75" thickBot="1" x14ac:dyDescent="0.3">
      <c r="A31" s="31"/>
      <c r="B31" s="26"/>
      <c r="C31" s="26"/>
      <c r="D31" s="26"/>
      <c r="E31" s="32"/>
      <c r="F31" s="32"/>
    </row>
    <row r="32" spans="1:10" ht="15.75" thickBot="1" x14ac:dyDescent="0.3">
      <c r="A32" s="68" t="s">
        <v>40</v>
      </c>
      <c r="B32" s="69"/>
      <c r="C32" s="69"/>
      <c r="D32" s="41">
        <v>100</v>
      </c>
      <c r="E32" s="57">
        <f>IF(F5="Yes", 100, 0)</f>
        <v>0</v>
      </c>
      <c r="F32" s="58"/>
    </row>
    <row r="33" spans="1:6" ht="15.75" thickBot="1" x14ac:dyDescent="0.3">
      <c r="A33" s="70" t="s">
        <v>5</v>
      </c>
      <c r="B33" s="71"/>
      <c r="C33" s="71"/>
      <c r="D33" s="24">
        <v>100</v>
      </c>
      <c r="E33" s="53">
        <f>IF(F6="Yes", 100, 0)</f>
        <v>0</v>
      </c>
      <c r="F33" s="54"/>
    </row>
    <row r="34" spans="1:6" x14ac:dyDescent="0.25">
      <c r="A34" s="47" t="s">
        <v>11</v>
      </c>
      <c r="B34" s="48"/>
      <c r="C34" s="48"/>
      <c r="D34" s="24">
        <v>160</v>
      </c>
      <c r="E34" s="55">
        <f>IF(F7="Yes", 160, 0)</f>
        <v>0</v>
      </c>
      <c r="F34" s="56"/>
    </row>
    <row r="35" spans="1:6" ht="15.75" thickBot="1" x14ac:dyDescent="0.3">
      <c r="A35" s="59" t="s">
        <v>35</v>
      </c>
      <c r="B35" s="60"/>
      <c r="C35" s="60"/>
      <c r="D35" s="61"/>
      <c r="E35" s="57"/>
      <c r="F35" s="58"/>
    </row>
    <row r="36" spans="1:6" ht="15.75" thickBot="1" x14ac:dyDescent="0.3">
      <c r="A36" s="34" t="s">
        <v>8</v>
      </c>
      <c r="B36" s="35"/>
      <c r="C36" s="35"/>
      <c r="D36" s="27">
        <v>10</v>
      </c>
      <c r="E36" s="53">
        <f>IF(F8="Yes", 10, 0)</f>
        <v>0</v>
      </c>
      <c r="F36" s="54"/>
    </row>
    <row r="37" spans="1:6" ht="15.75" thickBot="1" x14ac:dyDescent="0.3">
      <c r="A37" s="72" t="s">
        <v>20</v>
      </c>
      <c r="B37" s="73"/>
      <c r="C37" s="73"/>
      <c r="D37" s="29">
        <v>50</v>
      </c>
      <c r="E37" s="53">
        <f>IF(F9="yes", 50, 0)</f>
        <v>0</v>
      </c>
      <c r="F37" s="54"/>
    </row>
    <row r="38" spans="1:6" ht="15.75" thickBot="1" x14ac:dyDescent="0.3">
      <c r="A38" s="44" t="s">
        <v>7</v>
      </c>
      <c r="B38" s="45"/>
      <c r="C38" s="45"/>
      <c r="D38" s="29">
        <v>80</v>
      </c>
      <c r="E38" s="53">
        <f>IF(F11="Yes", 80, 0)</f>
        <v>0</v>
      </c>
      <c r="F38" s="54"/>
    </row>
    <row r="39" spans="1:6" ht="15.75" thickBot="1" x14ac:dyDescent="0.3">
      <c r="A39" s="47" t="s">
        <v>9</v>
      </c>
      <c r="B39" s="48"/>
      <c r="C39" s="48"/>
      <c r="D39" s="33">
        <v>50</v>
      </c>
      <c r="E39" s="53">
        <f>IF(F12="Yes", 50, 0)</f>
        <v>0</v>
      </c>
      <c r="F39" s="54"/>
    </row>
    <row r="40" spans="1:6" x14ac:dyDescent="0.25">
      <c r="A40" s="13" t="s">
        <v>26</v>
      </c>
      <c r="B40" s="14"/>
      <c r="C40" s="14"/>
      <c r="D40" s="33">
        <v>240</v>
      </c>
      <c r="E40" s="55">
        <f>IF(F13="Yes", 240, 0)</f>
        <v>0</v>
      </c>
      <c r="F40" s="56"/>
    </row>
    <row r="41" spans="1:6" ht="15.75" thickBot="1" x14ac:dyDescent="0.3">
      <c r="A41" s="59" t="s">
        <v>36</v>
      </c>
      <c r="B41" s="60"/>
      <c r="C41" s="60"/>
      <c r="D41" s="61"/>
      <c r="E41" s="57"/>
      <c r="F41" s="58"/>
    </row>
    <row r="42" spans="1:6" ht="15.75" thickBot="1" x14ac:dyDescent="0.3">
      <c r="A42" s="3" t="s">
        <v>41</v>
      </c>
      <c r="E42" s="42"/>
      <c r="F42" s="42"/>
    </row>
    <row r="43" spans="1:6" x14ac:dyDescent="0.25">
      <c r="E43" s="62">
        <f>SUM(E16:F41)</f>
        <v>555</v>
      </c>
      <c r="F43" s="63"/>
    </row>
    <row r="44" spans="1:6" ht="15.75" thickBot="1" x14ac:dyDescent="0.3">
      <c r="E44" s="64"/>
      <c r="F44" s="65"/>
    </row>
    <row r="45" spans="1:6" ht="15.75" thickBot="1" x14ac:dyDescent="0.3">
      <c r="E45" s="66" t="s">
        <v>42</v>
      </c>
      <c r="F45" s="67"/>
    </row>
  </sheetData>
  <mergeCells count="37">
    <mergeCell ref="E23:F23"/>
    <mergeCell ref="B4:B5"/>
    <mergeCell ref="B6:B7"/>
    <mergeCell ref="B8:B9"/>
    <mergeCell ref="E9:E10"/>
    <mergeCell ref="F9:F10"/>
    <mergeCell ref="A16:C16"/>
    <mergeCell ref="E16:F17"/>
    <mergeCell ref="A17:D17"/>
    <mergeCell ref="E18:F19"/>
    <mergeCell ref="A19:C19"/>
    <mergeCell ref="A20:C20"/>
    <mergeCell ref="E20:F20"/>
    <mergeCell ref="E22:F22"/>
    <mergeCell ref="E24:F25"/>
    <mergeCell ref="A25:D25"/>
    <mergeCell ref="E26:F26"/>
    <mergeCell ref="E27:F27"/>
    <mergeCell ref="A28:C28"/>
    <mergeCell ref="E28:F28"/>
    <mergeCell ref="E38:F38"/>
    <mergeCell ref="E29:F29"/>
    <mergeCell ref="E30:F30"/>
    <mergeCell ref="A32:C32"/>
    <mergeCell ref="E32:F32"/>
    <mergeCell ref="A33:C33"/>
    <mergeCell ref="E33:F33"/>
    <mergeCell ref="E34:F35"/>
    <mergeCell ref="A35:D35"/>
    <mergeCell ref="E36:F36"/>
    <mergeCell ref="A37:C37"/>
    <mergeCell ref="E37:F37"/>
    <mergeCell ref="E39:F39"/>
    <mergeCell ref="E40:F41"/>
    <mergeCell ref="A41:D41"/>
    <mergeCell ref="E43:F44"/>
    <mergeCell ref="E45:F45"/>
  </mergeCells>
  <dataValidations count="2">
    <dataValidation type="list" allowBlank="1" sqref="F5:F9 F11:F14">
      <formula1>YN</formula1>
    </dataValidation>
    <dataValidation type="list" allowBlank="1" showInputMessage="1" showErrorMessage="1" promptTitle="If N/A" prompt="Explain in Notes" sqref="D5:D7">
      <formula1>Received</formula1>
    </dataValidation>
  </dataValidations>
  <pageMargins left="0.7" right="0.7" top="1" bottom="0.5" header="0.3" footer="0"/>
  <pageSetup orientation="portrait" horizontalDpi="4294967293" verticalDpi="4294967293" r:id="rId1"/>
  <headerFooter>
    <oddHeader>&amp;C&amp;"+,Bold"Town of Atlantic Beach
New Residential Construction Permit Fee Worksheet
(not for manufactured homes)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Master Copy</vt:lpstr>
      <vt:lpstr>'Master Copy'!Received</vt:lpstr>
      <vt:lpstr>'Master Copy'!Yes</vt:lpstr>
      <vt:lpstr>'Master Copy'!YN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</dc:creator>
  <cp:lastModifiedBy>Sarah G</cp:lastModifiedBy>
  <cp:lastPrinted>2016-12-01T16:34:52Z</cp:lastPrinted>
  <dcterms:created xsi:type="dcterms:W3CDTF">2016-10-27T19:01:50Z</dcterms:created>
  <dcterms:modified xsi:type="dcterms:W3CDTF">2017-05-23T16:36:43Z</dcterms:modified>
</cp:coreProperties>
</file>